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0" rupBuild="14420"/>
  <workbookPr defaultThemeVersion="124226"/>
  <mc:AlternateContent xmlns:mc="http://schemas.openxmlformats.org/markup-compatibility/2006">
    <mc:Choice Requires="x15">
      <x15ac:absPath xmlns:x15ac="http://schemas.microsoft.com/office/spreadsheetml/2010/11/ac" url="C:\Users\Usuario\Desktop\UNICAUCA 2022\CONVOCATORIA 22 DE ABRIL DE 2022\"/>
    </mc:Choice>
  </mc:AlternateContent>
  <bookViews>
    <workbookView xWindow="0" yWindow="0" windowWidth="20490" windowHeight="5835" tabRatio="786" firstSheet="1" activeTab="4"/>
  </bookViews>
  <sheets>
    <sheet name="RESUMEN VLR ASEG UNICAUCA" sheetId="5" r:id="rId1"/>
    <sheet name="EDIFICIOS UNICAUCA" sheetId="6" r:id="rId2"/>
    <sheet name="RESUMEN VLR ASEG UNISALUD" sheetId="8" r:id="rId3"/>
    <sheet name="INMUEBLES UNISALUD" sheetId="15" r:id="rId4"/>
    <sheet name="LISTADO VEHICULOS" sheetId="1" r:id="rId5"/>
    <sheet name="CASCO BARCO" sheetId="13" r:id="rId6"/>
    <sheet name="MAQUINARIA Y EQUIPO" sheetId="14" r:id="rId7"/>
  </sheets>
  <calcPr calcId="152511"/>
</workbook>
</file>

<file path=xl/calcChain.xml><?xml version="1.0" encoding="utf-8"?>
<calcChain xmlns="http://schemas.openxmlformats.org/spreadsheetml/2006/main">
  <c r="D20" i="8" l="1"/>
  <c r="D27" i="5"/>
  <c r="F10" i="15" l="1"/>
  <c r="F9" i="15"/>
  <c r="F11" i="15" s="1"/>
  <c r="C41" i="6" l="1"/>
  <c r="D21" i="8" l="1"/>
  <c r="D28" i="5" l="1"/>
  <c r="F9" i="13" l="1"/>
</calcChain>
</file>

<file path=xl/sharedStrings.xml><?xml version="1.0" encoding="utf-8"?>
<sst xmlns="http://schemas.openxmlformats.org/spreadsheetml/2006/main" count="197" uniqueCount="155">
  <si>
    <t>CLASE</t>
  </si>
  <si>
    <t>MODELO</t>
  </si>
  <si>
    <t>PLACA</t>
  </si>
  <si>
    <t>MARCA</t>
  </si>
  <si>
    <t>LÍNEA</t>
  </si>
  <si>
    <t>MA 8.5 TCA (4500)</t>
  </si>
  <si>
    <t>D22 / NP 300</t>
  </si>
  <si>
    <t>GS 125 MT 125 CC</t>
  </si>
  <si>
    <t>OF917/40 MT 3900 CC</t>
  </si>
  <si>
    <t>UNIVERSIDAD DEL CAUCA</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</si>
  <si>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</si>
  <si>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</si>
  <si>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</si>
  <si>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</si>
  <si>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</si>
  <si>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</si>
  <si>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ITEM</t>
  </si>
  <si>
    <t>VALOR ASEGURADO</t>
  </si>
  <si>
    <t>ANEXO 3</t>
  </si>
  <si>
    <t>FECHA DE VENCIMIENTO SOAT</t>
  </si>
  <si>
    <t>MICROBUS</t>
  </si>
  <si>
    <t>NISSAN</t>
  </si>
  <si>
    <t>CAMIONETA</t>
  </si>
  <si>
    <t>TOYOTA</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</si>
  <si>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</si>
  <si>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</si>
  <si>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</si>
  <si>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</si>
  <si>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</si>
  <si>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</si>
  <si>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</si>
  <si>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</si>
  <si>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</si>
  <si>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</si>
  <si>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</si>
  <si>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</si>
  <si>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</si>
  <si>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</si>
  <si>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</si>
  <si>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</si>
  <si>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</si>
  <si>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</si>
  <si>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</si>
  <si>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</si>
  <si>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</si>
  <si>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</si>
  <si>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000001</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</si>
  <si>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</si>
  <si>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</si>
  <si>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</si>
  <si>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 xml:space="preserve">EDIFICIO ADMINISTRATIVO UBICADO EN POPAYAN CALLE 4 No. 5-30/44, MATRICULA INMOBILIARIA 120-26071, COD. CATASTRAL 0100-3010200918000, AREA 819 MTS CUADRADOS,  CONSTRUIDOS 1267 MTS CUADRADOS.
</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</si>
  <si>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</si>
  <si>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</si>
  <si>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</si>
  <si>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EDIFICIO IPET, DIRECCION SECTOR TULCAN MUNICIPIO DE POPAYAN, AREA LOTE 2.360 M2., AREA CONSTRUIDA 1845 M2.NUMERO PREDIO. 010303070001000.</t>
  </si>
  <si>
    <t>EDIFICIO DE MATEMATICAS FACULTAD DE CIENCIAS DE LA EDUCACION. NUMERO PREDIO 010303030011000. MATRICULA INMOBILIARIA    1200000558  ESCRITURA   N.230/40   DIRECCION   CARRERA 2 # 3N  111  TOTAL (M2) CONSTRUIDA  2045,49</t>
  </si>
  <si>
    <t>EDIFICIO FACULTAD CIENCIAS CONTABLES,ECONOMICAS Y ADTIVAS  NUMERO PREDIO 010303070001000. MATRICULA INMOBILIARIA    1200000598  ESCRITURA   N.1613   DIRECCION   CARRERA 2 # 4N - 140  TOTAL (M2) CONSTRUIDA  7407,4  AREA LIBRE    ( M2)  19652,84  AREA TOTAL DEL LOTE (M2) S/ LEVANTAMIENTO 22098,11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</si>
  <si>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</si>
  <si>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</si>
  <si>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</si>
  <si>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</si>
  <si>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</si>
  <si>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</si>
  <si>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</si>
  <si>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</si>
  <si>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</si>
  <si>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</si>
  <si>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 xml:space="preserve">CASA MUSEO MOSQUERA Direccion Calle 3 N 5-38,Notaria 2a Popayan Matricula inmobiliaria 1200013895. Cedula Catastral No.0103007000. ESCRITURA No.1054 del 16 de octubre de 1.951. DIRECCION   Calle 3 # 5 - 14  TOTAL (M2) Construida  1871,69  AREA LIBRE 371,45 </t>
  </si>
  <si>
    <t>TODO RIESGO DAÑO MATERIAL</t>
  </si>
  <si>
    <t>LISTADO DE EDIFICACIONES Y/O EDIFICIOS</t>
  </si>
  <si>
    <t>Equipos Móviles y/o Portátiles (Valor incluido en el valor total para Todo Riesgo Daño Material)</t>
  </si>
  <si>
    <t>RESUMEN VALORES ASEGURADOS</t>
  </si>
  <si>
    <t>UNIDAD DE SALUD UNIVERSIDAD DEL CAUCA</t>
  </si>
  <si>
    <t>Popayàn  Calle 4 Nº 3-57 /27/33/41</t>
  </si>
  <si>
    <t>Popayàn  Calle  5 Nº  4 -07</t>
  </si>
  <si>
    <t>Cali  Av  6 Norte  Nº 47 AN 29/37</t>
  </si>
  <si>
    <t>Palmira Calle 30 Nº 28-57 local  3</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</si>
  <si>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</si>
  <si>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</si>
  <si>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</si>
  <si>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</si>
  <si>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</si>
  <si>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</si>
  <si>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</si>
  <si>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</si>
  <si>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</si>
  <si>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</si>
  <si>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</si>
  <si>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</si>
  <si>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</si>
  <si>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</si>
  <si>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21302002</t>
  </si>
  <si>
    <t>EQUIPOS Y MÁQUINAS PARA TRANSPORTE Y SUS ACCESORIOS -VEHICULOS. MOTOS</t>
  </si>
  <si>
    <t>EQUIPOS Y MÁQUINAS PARA CONSTRUCCIÓN, INSTALACIÓN, CAMPO, INDUSTRIA, TALLER Y LABORES, Y SUS ACCESORIOS.</t>
  </si>
  <si>
    <t>20803035</t>
  </si>
  <si>
    <t>TRACTOR KUBOTA B-2320</t>
  </si>
  <si>
    <t>BOTE PLEGABLE FULL EQUIPO, EN LONA PVC</t>
  </si>
  <si>
    <t>EDIFICACIONES</t>
  </si>
  <si>
    <t>ADECUACION A NORMAS DE SISMO RESISTENCIA</t>
  </si>
  <si>
    <t>BIENES EN COMODATO</t>
  </si>
  <si>
    <t>BIENES DE ARTE Y CULTURA, CUADROS, OBRAS DE ARTE, ELEMENTOS DE MUSEO,  OBJETOS VALIOSOS Y JOYAS</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</si>
  <si>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</si>
  <si>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</si>
  <si>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</si>
  <si>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</si>
  <si>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</si>
  <si>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</si>
  <si>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</si>
  <si>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EQUIPOS Y MÁQUINAS PARA TRANSPORTE Y SUS ACCESORIOS -VEHICULOS. MOTOS - SOLO BICICLETAS</t>
  </si>
  <si>
    <t>HERRAMIENTAS Y ACCESORIOS.</t>
  </si>
  <si>
    <t>INSTRUMENTOS MUSICALES Y ACCESORIOS.</t>
  </si>
  <si>
    <t>MATERIALES Y EQUIPOS DE VÍAS, REDES, INSTALACIONES, CABLES, PUERTOS Y ACCESORIOS.</t>
  </si>
  <si>
    <t>MOBILIARIO Y ENSERES.</t>
  </si>
  <si>
    <t>SOFTWARE</t>
  </si>
  <si>
    <t>LIBROS DE BIBLIOTECA</t>
  </si>
  <si>
    <t>DINERO Y TÍTULOS VALORES DENTRO Y FUERA DE CAJA FUERTE Y CAJAS MENORES (INCLUYE MONEDA EXTRANJERA)</t>
  </si>
  <si>
    <t>INDICE VARIABLE 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</si>
  <si>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</si>
  <si>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</si>
  <si>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</si>
  <si>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</si>
  <si>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</si>
  <si>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</si>
  <si>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</si>
  <si>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</si>
  <si>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</si>
  <si>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</si>
  <si>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 xml:space="preserve">EDIFICIO FACULTAD DE CIENCIAS AGRARIAS DIRECCION SECTOR LAS GUACAS, MUNICIPIO DE POPAYAN, TITULACION ESCRITURA NO. 3039 27 NOVIEMBRE DE 1.978, NOTARO 1A., CEDULA CATASTRAL 0002039500, AREA LOTE 93. NUMERO PREDIO 000100020395000. MATRICULA INMOBILIARIA    1200012325  ESCRITURA   N.3039   DIRECCION   CALLE 69N # 4E - 60  TOTAL (M2) CONSTRUIDA  6109,76 
</t>
  </si>
  <si>
    <t>EDIFICIO FACULTAD CIENCIAS NATURALES EXACTAS Y EDUCACION, CENTRO INFORMATICA,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</si>
  <si>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 xml:space="preserve">RESIDENCIAS 11 DE NOVIEMBRE, DIRECCION SECTOR TULCAN.
 MATRICULA INMOBILIARIA    1200023345  ESCRITURA   SN 7/4/51   DIRECCION   Diamante de Beisbol  TOTAL (M2) Construida  573,87  AREA LIBRE    ( m2)  9,568,86  AREA TOTAL DEL LOTE (m2) Seg?n levantamiento 10142,73 
</t>
  </si>
  <si>
    <t>EDIFICACION NUEVA RESIDENCIAS 4 DE MARZO DIRECCION CAMPUS INGENIERIAS Y CIENCIAS CONTABLES ECONOMICAS Y ADTIVAS, AREA LOTE 1.025 M2., NUMERO DE PREDIO 010303070001000. MATRICULA INMOBILIARIA 1200000598 ESCRITURA No.1613</t>
  </si>
  <si>
    <t xml:space="preserve">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</si>
  <si>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BIOTERIO, Direccion Sector Tulcan, Municipio de Popay?n,  Area lote 1.200 M2., Area construida 163 M2.</t>
  </si>
  <si>
    <t>FINCA LA REJOYA,DIRECCION VEREDA CALIBIO MUNICIPIO DE POPAYAN,Titulacion Escritura Poblica No. 0151</t>
  </si>
  <si>
    <t>FINCA LA SULTANA, DIRECCION MUNICIPIO DE TIMBIO-CAUCA, Titulacion Escritura Publica No. 649 de 1 de junio de 1.999, Notaria onica de Candelaria Valle Matricula Inmobiliaria 12080, Codula Catastral 000100020270000, area lote 130.000 M2.</t>
  </si>
  <si>
    <t xml:space="preserve">NOMBRE </t>
  </si>
  <si>
    <t>NOMENCLATURA DE BIENES INMUEBLES PROPIEDADES DE LA UNIDAD DE SALUD</t>
  </si>
  <si>
    <t>TOTALES</t>
  </si>
  <si>
    <t>SUBTOTAL DE BIENES INMUEBLES:</t>
  </si>
  <si>
    <t>TERRENOS - EDIFICACIONES</t>
  </si>
  <si>
    <t>ORO195</t>
  </si>
  <si>
    <t>ORO196</t>
  </si>
  <si>
    <t>ORO197</t>
  </si>
  <si>
    <t>ORO219</t>
  </si>
  <si>
    <t>ORO220</t>
  </si>
  <si>
    <t>ORO222</t>
  </si>
  <si>
    <t>ORO224</t>
  </si>
  <si>
    <t>OEU738</t>
  </si>
  <si>
    <t>OEU739</t>
  </si>
  <si>
    <t>OEU740</t>
  </si>
  <si>
    <t>XSS66C</t>
  </si>
  <si>
    <t>OEU768</t>
  </si>
  <si>
    <t>OEU775</t>
  </si>
  <si>
    <t xml:space="preserve">BIENES BIOLOGICOS: RIESGOS BIOLOGICOS </t>
  </si>
  <si>
    <t>VALOR A ASEGURAR POR VEHICULO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</si>
</sst>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 numFmtId="170" formatCode="_-&quot;$&quot;* #,##0.00_-;\-&quot;$&quot;* #,##0.00_-;_-&quot;$&quot;* &quot;-&quot;??_-;_-@_-"/>
  </numFmts>
  <fonts count="16">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1"/>
      <color rgb="FF000000"/>
      <name val="Arial"/>
      <family val="2"/>
    </font>
    <font>
      <b/>
      <sz val="11"/>
      <color indexed="8"/>
      <name val="Arial"/>
      <family val="2"/>
    </font>
    <font>
      <sz val="11"/>
      <name val="Calibri"/>
      <family val="2"/>
      <scheme val="minor"/>
    </font>
    <font>
      <sz val="11"/>
      <name val="Dialog"/>
    </font>
    <font>
      <b/>
      <sz val="12"/>
      <name val="Arial"/>
      <family val="2"/>
    </font>
    <font>
      <sz val="12"/>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15" fillId="0" borderId="0"/>
  </cellStyleXfs>
  <cellXfs count="70">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4" fillId="0" borderId="0" xfId="0" applyFont="1"/>
    <xf numFmtId="0" fontId="4" fillId="0" borderId="1" xfId="0" applyFont="1" applyBorder="1"/>
    <xf numFmtId="0" fontId="3" fillId="0" borderId="0" xfId="3" applyFont="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3" fontId="4" fillId="0" borderId="0" xfId="0" applyNumberFormat="1" applyFont="1" applyAlignment="1"/>
    <xf numFmtId="0" fontId="10" fillId="3" borderId="1" xfId="0" applyFont="1" applyFill="1" applyBorder="1" applyAlignment="1">
      <alignment horizontal="center"/>
    </xf>
    <xf numFmtId="168" fontId="5" fillId="0" borderId="1" xfId="0" applyNumberFormat="1" applyFont="1" applyBorder="1" applyAlignment="1">
      <alignment horizontal="right"/>
    </xf>
    <xf numFmtId="168" fontId="4" fillId="0" borderId="1" xfId="0" applyNumberFormat="1" applyFont="1" applyBorder="1"/>
    <xf numFmtId="168" fontId="4" fillId="2" borderId="1" xfId="0" applyNumberFormat="1" applyFont="1" applyFill="1" applyBorder="1"/>
    <xf numFmtId="0" fontId="6" fillId="3" borderId="1" xfId="0" applyFont="1" applyFill="1" applyBorder="1" applyAlignment="1">
      <alignment horizontal="center" vertical="center"/>
    </xf>
    <xf numFmtId="167" fontId="5" fillId="3" borderId="6"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0" fontId="4" fillId="0" borderId="1" xfId="0" applyFont="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4" fillId="0" borderId="0" xfId="0" applyFont="1" applyAlignment="1">
      <alignment vertical="center"/>
    </xf>
    <xf numFmtId="0" fontId="4" fillId="0" borderId="0" xfId="0" applyFont="1" applyAlignment="1">
      <alignment horizontal="left" vertical="center"/>
    </xf>
    <xf numFmtId="0" fontId="9" fillId="2" borderId="1" xfId="0" applyFont="1" applyFill="1" applyBorder="1" applyAlignment="1">
      <alignment horizontal="center" vertical="center"/>
    </xf>
    <xf numFmtId="0" fontId="4" fillId="0" borderId="1" xfId="0" applyFont="1" applyBorder="1" applyAlignment="1">
      <alignment horizontal="justify" vertical="top"/>
    </xf>
    <xf numFmtId="168" fontId="8" fillId="4" borderId="1" xfId="0" applyNumberFormat="1" applyFont="1" applyFill="1" applyBorder="1"/>
    <xf numFmtId="0" fontId="6" fillId="4" borderId="1" xfId="0" applyFont="1" applyFill="1" applyBorder="1" applyAlignment="1">
      <alignment horizontal="center" vertical="center"/>
    </xf>
    <xf numFmtId="168" fontId="3" fillId="4" borderId="1" xfId="0" applyNumberFormat="1" applyFont="1" applyFill="1" applyBorder="1" applyAlignment="1">
      <alignment vertical="center"/>
    </xf>
    <xf numFmtId="0" fontId="11" fillId="0" borderId="1" xfId="0" applyNumberFormat="1" applyFont="1" applyFill="1" applyBorder="1" applyAlignment="1">
      <alignment horizontal="center"/>
    </xf>
    <xf numFmtId="0" fontId="11" fillId="0" borderId="1" xfId="0" applyFont="1" applyFill="1" applyBorder="1"/>
    <xf numFmtId="3" fontId="12" fillId="0" borderId="1" xfId="0" applyNumberFormat="1" applyFont="1" applyFill="1" applyBorder="1" applyAlignment="1">
      <alignment horizontal="right"/>
    </xf>
    <xf numFmtId="3" fontId="4" fillId="0" borderId="0" xfId="0" applyNumberFormat="1" applyFont="1"/>
    <xf numFmtId="0" fontId="13" fillId="0" borderId="0" xfId="0" applyFont="1" applyFill="1" applyAlignment="1">
      <alignment horizontal="center" vertical="center"/>
    </xf>
    <xf numFmtId="0" fontId="14" fillId="0" borderId="0" xfId="0" applyFont="1" applyFill="1"/>
    <xf numFmtId="0" fontId="14" fillId="0" borderId="0" xfId="0" applyFont="1" applyFill="1" applyAlignment="1">
      <alignment vertical="justify"/>
    </xf>
    <xf numFmtId="165" fontId="14" fillId="0" borderId="0" xfId="2" applyFont="1" applyFill="1"/>
    <xf numFmtId="0" fontId="13" fillId="0" borderId="0" xfId="0" quotePrefix="1" applyFont="1" applyFill="1" applyAlignment="1">
      <alignment vertical="justify"/>
    </xf>
    <xf numFmtId="0" fontId="14" fillId="0" borderId="0" xfId="0" quotePrefix="1" applyFont="1" applyFill="1" applyAlignment="1">
      <alignment vertical="justify"/>
    </xf>
    <xf numFmtId="0" fontId="13" fillId="0" borderId="0" xfId="0" applyFont="1" applyFill="1"/>
    <xf numFmtId="0" fontId="13" fillId="0" borderId="1" xfId="0" quotePrefix="1" applyFont="1" applyFill="1" applyBorder="1" applyAlignment="1">
      <alignment vertical="justify"/>
    </xf>
    <xf numFmtId="170" fontId="14" fillId="0" borderId="1" xfId="2" applyNumberFormat="1" applyFont="1" applyFill="1" applyBorder="1"/>
    <xf numFmtId="170" fontId="14" fillId="0" borderId="1" xfId="0" applyNumberFormat="1" applyFont="1" applyFill="1" applyBorder="1"/>
    <xf numFmtId="170" fontId="13" fillId="0" borderId="1" xfId="0" applyNumberFormat="1" applyFont="1" applyFill="1" applyBorder="1"/>
    <xf numFmtId="165" fontId="14" fillId="0" borderId="1" xfId="2" applyFont="1" applyFill="1" applyBorder="1" applyAlignment="1">
      <alignment horizontal="center"/>
    </xf>
    <xf numFmtId="0" fontId="14" fillId="0" borderId="1" xfId="0" applyFont="1" applyFill="1" applyBorder="1" applyAlignment="1">
      <alignment horizontal="center"/>
    </xf>
    <xf numFmtId="0" fontId="14" fillId="0" borderId="1" xfId="0" applyFont="1" applyFill="1" applyBorder="1"/>
    <xf numFmtId="0" fontId="13" fillId="0" borderId="1" xfId="0" applyFont="1" applyFill="1" applyBorder="1" applyAlignment="1">
      <alignment horizontal="center"/>
    </xf>
    <xf numFmtId="3" fontId="0" fillId="0" borderId="1" xfId="0" applyNumberFormat="1" applyBorder="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8" fillId="0" borderId="1" xfId="0" applyFont="1" applyBorder="1" applyAlignment="1">
      <alignment horizontal="center"/>
    </xf>
    <xf numFmtId="168" fontId="4" fillId="0" borderId="1" xfId="0" applyNumberFormat="1" applyFont="1" applyBorder="1" applyAlignment="1">
      <alignment horizontal="justify" vertical="top"/>
    </xf>
    <xf numFmtId="0" fontId="4" fillId="0" borderId="1" xfId="0" applyFont="1" applyBorder="1" applyAlignment="1">
      <alignment horizontal="justify" vertical="top"/>
    </xf>
    <xf numFmtId="0" fontId="3" fillId="4" borderId="1" xfId="0" applyFont="1" applyFill="1" applyBorder="1" applyAlignment="1">
      <alignment horizontal="center" vertical="center"/>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169" fontId="5" fillId="0" borderId="3" xfId="0" quotePrefix="1" applyNumberFormat="1" applyFont="1" applyFill="1" applyBorder="1" applyAlignment="1">
      <alignment horizontal="left" vertical="justify"/>
    </xf>
    <xf numFmtId="169" fontId="5" fillId="0" borderId="4" xfId="0" quotePrefix="1" applyNumberFormat="1" applyFont="1" applyFill="1" applyBorder="1" applyAlignment="1">
      <alignment horizontal="left" vertical="justify"/>
    </xf>
    <xf numFmtId="169" fontId="5" fillId="0" borderId="2" xfId="0" quotePrefix="1" applyNumberFormat="1" applyFont="1" applyFill="1" applyBorder="1" applyAlignment="1">
      <alignment horizontal="left" vertical="justify"/>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165" fontId="13" fillId="0" borderId="0" xfId="2" applyFont="1" applyFill="1" applyAlignment="1">
      <alignment horizontal="center" vertical="center"/>
    </xf>
    <xf numFmtId="0" fontId="13" fillId="0" borderId="1" xfId="0" quotePrefix="1" applyFont="1" applyFill="1" applyBorder="1" applyAlignment="1">
      <alignment horizontal="center" vertical="justify"/>
    </xf>
  </cellXfs>
  <cellStyles count="5">
    <cellStyle name="Millares" xfId="2" builtinId="3"/>
    <cellStyle name="Moneda" xfId="1" builtinId="4"/>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D27" sqref="D27"/>
    </sheetView>
  </sheetViews>
  <sheetFormatPr baseColWidth="10" defaultRowHeight="15"/>
  <cols>
    <col min="1" max="1" width="42.140625" customWidth="1"/>
    <col min="2" max="2" width="23.5703125" bestFit="1" customWidth="1"/>
    <col min="4" max="4" width="24.140625" bestFit="1" customWidth="1"/>
    <col min="5" max="5" width="15.140625" bestFit="1" customWidth="1"/>
  </cols>
  <sheetData>
    <row r="1" spans="1:5" ht="18">
      <c r="A1" s="7"/>
      <c r="B1" s="7"/>
    </row>
    <row r="2" spans="1:5" ht="18">
      <c r="A2" s="52" t="s">
        <v>18</v>
      </c>
      <c r="B2" s="52"/>
      <c r="C2" s="52"/>
      <c r="D2" s="52"/>
      <c r="E2" s="52"/>
    </row>
    <row r="3" spans="1:5" ht="18">
      <c r="A3" s="52" t="s">
        <v>71</v>
      </c>
      <c r="B3" s="52"/>
      <c r="C3" s="52"/>
      <c r="D3" s="52"/>
      <c r="E3" s="52"/>
    </row>
    <row r="4" spans="1:5" ht="18">
      <c r="A4" s="52" t="s">
        <v>9</v>
      </c>
      <c r="B4" s="52"/>
      <c r="C4" s="52"/>
      <c r="D4" s="52"/>
      <c r="E4" s="52"/>
    </row>
    <row r="5" spans="1:5" ht="18">
      <c r="A5" s="3"/>
      <c r="B5" s="3"/>
    </row>
    <row r="6" spans="1:5">
      <c r="A6" s="56" t="s">
        <v>16</v>
      </c>
      <c r="B6" s="57"/>
      <c r="C6" s="58"/>
      <c r="D6" s="16" t="s">
        <v>17</v>
      </c>
    </row>
    <row r="7" spans="1:5">
      <c r="A7" s="53" t="s">
        <v>97</v>
      </c>
      <c r="B7" s="54"/>
      <c r="C7" s="54"/>
      <c r="D7" s="14">
        <v>173017429468.06335</v>
      </c>
    </row>
    <row r="8" spans="1:5" ht="15" customHeight="1">
      <c r="A8" s="53" t="s">
        <v>98</v>
      </c>
      <c r="B8" s="54"/>
      <c r="C8" s="54"/>
      <c r="D8" s="15">
        <v>17301742946.806335</v>
      </c>
    </row>
    <row r="9" spans="1:5">
      <c r="A9" s="53" t="s">
        <v>99</v>
      </c>
      <c r="B9" s="54"/>
      <c r="C9" s="54"/>
      <c r="D9" s="14">
        <v>929401358</v>
      </c>
    </row>
    <row r="10" spans="1:5" ht="15" customHeight="1">
      <c r="A10" s="53" t="s">
        <v>100</v>
      </c>
      <c r="B10" s="54"/>
      <c r="C10" s="54"/>
      <c r="D10" s="14">
        <v>102000000000</v>
      </c>
    </row>
    <row r="11" spans="1:5" ht="15" customHeight="1">
      <c r="A11" s="53" t="s">
        <v>101</v>
      </c>
      <c r="B11" s="54"/>
      <c r="C11" s="54"/>
      <c r="D11" s="14">
        <v>11900876485.245047</v>
      </c>
    </row>
    <row r="12" spans="1:5">
      <c r="A12" s="53" t="s">
        <v>102</v>
      </c>
      <c r="B12" s="54"/>
      <c r="C12" s="54"/>
      <c r="D12" s="14">
        <v>174382403</v>
      </c>
    </row>
    <row r="13" spans="1:5">
      <c r="A13" s="53" t="s">
        <v>103</v>
      </c>
      <c r="B13" s="54"/>
      <c r="C13" s="54"/>
      <c r="D13" s="14">
        <v>15085574940.843027</v>
      </c>
    </row>
    <row r="14" spans="1:5" ht="15" customHeight="1">
      <c r="A14" s="53" t="s">
        <v>93</v>
      </c>
      <c r="B14" s="54"/>
      <c r="C14" s="54"/>
      <c r="D14" s="14">
        <v>5100460391</v>
      </c>
    </row>
    <row r="15" spans="1:5">
      <c r="A15" s="53" t="s">
        <v>104</v>
      </c>
      <c r="B15" s="54"/>
      <c r="C15" s="54"/>
      <c r="D15" s="14">
        <v>344423376.19999999</v>
      </c>
    </row>
    <row r="16" spans="1:5" ht="15" customHeight="1">
      <c r="A16" s="53" t="s">
        <v>105</v>
      </c>
      <c r="B16" s="54"/>
      <c r="C16" s="54"/>
      <c r="D16" s="14">
        <v>20320750279.134785</v>
      </c>
    </row>
    <row r="17" spans="1:5" ht="15" customHeight="1">
      <c r="A17" s="53" t="s">
        <v>106</v>
      </c>
      <c r="B17" s="54"/>
      <c r="C17" s="54"/>
      <c r="D17" s="14">
        <v>1460485878.6199999</v>
      </c>
    </row>
    <row r="18" spans="1:5" ht="15" customHeight="1">
      <c r="A18" s="53" t="s">
        <v>107</v>
      </c>
      <c r="B18" s="54"/>
      <c r="C18" s="54"/>
      <c r="D18" s="14">
        <v>226230976</v>
      </c>
    </row>
    <row r="19" spans="1:5">
      <c r="A19" s="53" t="s">
        <v>108</v>
      </c>
      <c r="B19" s="54"/>
      <c r="C19" s="54"/>
      <c r="D19" s="14">
        <v>17640952</v>
      </c>
    </row>
    <row r="20" spans="1:5" ht="15" customHeight="1">
      <c r="A20" s="53" t="s">
        <v>109</v>
      </c>
      <c r="B20" s="54"/>
      <c r="C20" s="54"/>
      <c r="D20" s="14">
        <v>49473432</v>
      </c>
      <c r="E20" s="4"/>
    </row>
    <row r="21" spans="1:5" ht="15" customHeight="1">
      <c r="A21" s="53" t="s">
        <v>110</v>
      </c>
      <c r="B21" s="54"/>
      <c r="C21" s="54"/>
      <c r="D21" s="14">
        <v>653067542</v>
      </c>
    </row>
    <row r="22" spans="1:5" ht="15" customHeight="1">
      <c r="A22" s="53" t="s">
        <v>111</v>
      </c>
      <c r="B22" s="54"/>
      <c r="C22" s="54"/>
      <c r="D22" s="14">
        <v>2378124355.9999995</v>
      </c>
    </row>
    <row r="23" spans="1:5">
      <c r="A23" s="53" t="s">
        <v>112</v>
      </c>
      <c r="B23" s="54"/>
      <c r="C23" s="54"/>
      <c r="D23" s="14">
        <v>2759925723.9900007</v>
      </c>
    </row>
    <row r="24" spans="1:5" ht="18" customHeight="1">
      <c r="A24" s="53" t="s">
        <v>113</v>
      </c>
      <c r="B24" s="54"/>
      <c r="C24" s="54"/>
      <c r="D24" s="14">
        <v>9089256482.2026882</v>
      </c>
    </row>
    <row r="25" spans="1:5">
      <c r="A25" s="53" t="s">
        <v>114</v>
      </c>
      <c r="B25" s="54"/>
      <c r="C25" s="54"/>
      <c r="D25" s="14">
        <v>3646430275.4000001</v>
      </c>
    </row>
    <row r="26" spans="1:5">
      <c r="A26" s="53" t="s">
        <v>115</v>
      </c>
      <c r="B26" s="54"/>
      <c r="C26" s="54"/>
      <c r="D26" s="14">
        <v>1203880625.6300001</v>
      </c>
    </row>
    <row r="27" spans="1:5" ht="15" customHeight="1">
      <c r="A27" s="53" t="s">
        <v>116</v>
      </c>
      <c r="B27" s="54"/>
      <c r="C27" s="54"/>
      <c r="D27" s="14">
        <f>(SUM(D7:D23)-D8-D10)*6%</f>
        <v>14065094853.725771</v>
      </c>
    </row>
    <row r="28" spans="1:5" ht="18">
      <c r="A28" s="55" t="s">
        <v>68</v>
      </c>
      <c r="B28" s="55"/>
      <c r="C28" s="55"/>
      <c r="D28" s="27">
        <f>SUM(D7:D27)</f>
        <v>381724652745.86102</v>
      </c>
    </row>
    <row r="31" spans="1:5">
      <c r="A31" s="50" t="s">
        <v>70</v>
      </c>
      <c r="B31" s="51"/>
      <c r="C31" s="51"/>
      <c r="D31" s="17">
        <v>6000000000</v>
      </c>
    </row>
  </sheetData>
  <mergeCells count="27">
    <mergeCell ref="A6:C6"/>
    <mergeCell ref="A7:C7"/>
    <mergeCell ref="A8:C8"/>
    <mergeCell ref="A9:C9"/>
    <mergeCell ref="A10:C10"/>
    <mergeCell ref="A23:C23"/>
    <mergeCell ref="A14:C14"/>
    <mergeCell ref="A15:C15"/>
    <mergeCell ref="A16:C16"/>
    <mergeCell ref="A17:C17"/>
    <mergeCell ref="A18:C18"/>
    <mergeCell ref="A31:C31"/>
    <mergeCell ref="A2:E2"/>
    <mergeCell ref="A3:E3"/>
    <mergeCell ref="A4:E4"/>
    <mergeCell ref="A24:C24"/>
    <mergeCell ref="A25:C25"/>
    <mergeCell ref="A26:C26"/>
    <mergeCell ref="A27:C27"/>
    <mergeCell ref="A28:C28"/>
    <mergeCell ref="A19:C19"/>
    <mergeCell ref="A20:C20"/>
    <mergeCell ref="A21:C21"/>
    <mergeCell ref="A22:C22"/>
    <mergeCell ref="A11:C11"/>
    <mergeCell ref="A12:C12"/>
    <mergeCell ref="A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topLeftCell="A34" workbookViewId="0">
      <selection activeCell="C42" sqref="C42"/>
    </sheetView>
  </sheetViews>
  <sheetFormatPr baseColWidth="10" defaultRowHeight="14.25"/>
  <cols>
    <col min="1" max="1" width="24" style="11" bestFit="1" customWidth="1"/>
    <col min="2" max="2" width="68" style="5" customWidth="1"/>
    <col min="3" max="3" width="16.5703125" style="5" bestFit="1" customWidth="1"/>
    <col min="4" max="16384" width="11.42578125" style="5"/>
  </cols>
  <sheetData>
    <row r="2" spans="1:3" ht="18">
      <c r="A2" s="52" t="s">
        <v>18</v>
      </c>
      <c r="B2" s="52"/>
      <c r="C2" s="52"/>
    </row>
    <row r="3" spans="1:3" ht="18">
      <c r="A3" s="52" t="s">
        <v>69</v>
      </c>
      <c r="B3" s="52"/>
      <c r="C3" s="52"/>
    </row>
    <row r="4" spans="1:3" ht="18">
      <c r="A4" s="52" t="s">
        <v>9</v>
      </c>
      <c r="B4" s="52"/>
      <c r="C4" s="52"/>
    </row>
    <row r="7" spans="1:3" ht="15">
      <c r="A7" s="30">
        <v>30601011</v>
      </c>
      <c r="B7" s="31" t="s">
        <v>48</v>
      </c>
      <c r="C7" s="32">
        <v>1022321029.6376811</v>
      </c>
    </row>
    <row r="8" spans="1:3" ht="15">
      <c r="A8" s="30">
        <v>30601011</v>
      </c>
      <c r="B8" s="31" t="s">
        <v>50</v>
      </c>
      <c r="C8" s="32">
        <v>1814328514.4927535</v>
      </c>
    </row>
    <row r="9" spans="1:3" ht="15">
      <c r="A9" s="30">
        <v>30601011</v>
      </c>
      <c r="B9" s="31" t="s">
        <v>55</v>
      </c>
      <c r="C9" s="32">
        <v>2078115942.0289855</v>
      </c>
    </row>
    <row r="10" spans="1:3" ht="15">
      <c r="A10" s="30">
        <v>30601011</v>
      </c>
      <c r="B10" s="31" t="s">
        <v>54</v>
      </c>
      <c r="C10" s="32">
        <v>2405000000</v>
      </c>
    </row>
    <row r="11" spans="1:3" ht="15">
      <c r="A11" s="30">
        <v>30601011</v>
      </c>
      <c r="B11" s="31" t="s">
        <v>11</v>
      </c>
      <c r="C11" s="32">
        <v>3399066306</v>
      </c>
    </row>
    <row r="12" spans="1:3" ht="15">
      <c r="A12" s="30">
        <v>30601011</v>
      </c>
      <c r="B12" s="31" t="s">
        <v>52</v>
      </c>
      <c r="C12" s="32">
        <v>3747884662.826087</v>
      </c>
    </row>
    <row r="13" spans="1:3" ht="15">
      <c r="A13" s="30">
        <v>30601011</v>
      </c>
      <c r="B13" s="31" t="s">
        <v>13</v>
      </c>
      <c r="C13" s="32">
        <v>4867581994</v>
      </c>
    </row>
    <row r="14" spans="1:3" ht="15">
      <c r="A14" s="30">
        <v>30601011</v>
      </c>
      <c r="B14" s="31" t="s">
        <v>49</v>
      </c>
      <c r="C14" s="32">
        <v>6216502760</v>
      </c>
    </row>
    <row r="15" spans="1:3" ht="15">
      <c r="A15" s="30">
        <v>30601011</v>
      </c>
      <c r="B15" s="31" t="s">
        <v>47</v>
      </c>
      <c r="C15" s="32">
        <v>6244920271.6800003</v>
      </c>
    </row>
    <row r="16" spans="1:3" ht="15">
      <c r="A16" s="30">
        <v>30601011</v>
      </c>
      <c r="B16" s="31" t="s">
        <v>127</v>
      </c>
      <c r="C16" s="32">
        <v>7643786389.556962</v>
      </c>
    </row>
    <row r="17" spans="1:3" ht="15">
      <c r="A17" s="30">
        <v>30601011</v>
      </c>
      <c r="B17" s="31" t="s">
        <v>14</v>
      </c>
      <c r="C17" s="32">
        <v>10400622848.91</v>
      </c>
    </row>
    <row r="18" spans="1:3" ht="15">
      <c r="A18" s="30">
        <v>30601011</v>
      </c>
      <c r="B18" s="31" t="s">
        <v>56</v>
      </c>
      <c r="C18" s="32">
        <v>10751016627.977777</v>
      </c>
    </row>
    <row r="19" spans="1:3" ht="15">
      <c r="A19" s="30">
        <v>30601011</v>
      </c>
      <c r="B19" s="31" t="s">
        <v>12</v>
      </c>
      <c r="C19" s="32">
        <v>10978200178</v>
      </c>
    </row>
    <row r="20" spans="1:3" ht="15">
      <c r="A20" s="30">
        <v>30601011</v>
      </c>
      <c r="B20" s="31" t="s">
        <v>128</v>
      </c>
      <c r="C20" s="32">
        <v>12376353836.279709</v>
      </c>
    </row>
    <row r="21" spans="1:3" ht="15">
      <c r="A21" s="30">
        <v>30601011</v>
      </c>
      <c r="B21" s="31" t="s">
        <v>53</v>
      </c>
      <c r="C21" s="32">
        <v>13039422442.536232</v>
      </c>
    </row>
    <row r="22" spans="1:3" ht="15">
      <c r="A22" s="30">
        <v>30601011</v>
      </c>
      <c r="B22" s="31" t="s">
        <v>51</v>
      </c>
      <c r="C22" s="32">
        <v>14663023505.254349</v>
      </c>
    </row>
    <row r="23" spans="1:3" ht="15">
      <c r="A23" s="30">
        <v>30601021</v>
      </c>
      <c r="B23" s="31" t="s">
        <v>129</v>
      </c>
      <c r="C23" s="32">
        <v>219518928.94736841</v>
      </c>
    </row>
    <row r="24" spans="1:3" ht="15">
      <c r="A24" s="30">
        <v>30601021</v>
      </c>
      <c r="B24" s="31" t="s">
        <v>58</v>
      </c>
      <c r="C24" s="32">
        <v>1351942592.5925927</v>
      </c>
    </row>
    <row r="25" spans="1:3" ht="15">
      <c r="A25" s="30">
        <v>30601021</v>
      </c>
      <c r="B25" s="31" t="s">
        <v>57</v>
      </c>
      <c r="C25" s="32">
        <v>1720172744.7959185</v>
      </c>
    </row>
    <row r="26" spans="1:3" ht="15">
      <c r="A26" s="30">
        <v>30601021</v>
      </c>
      <c r="B26" s="31" t="s">
        <v>130</v>
      </c>
      <c r="C26" s="32">
        <v>3235371098</v>
      </c>
    </row>
    <row r="27" spans="1:3" ht="15">
      <c r="A27" s="30">
        <v>30602011</v>
      </c>
      <c r="B27" s="31" t="s">
        <v>131</v>
      </c>
      <c r="C27" s="32">
        <v>3278427302.536232</v>
      </c>
    </row>
    <row r="28" spans="1:3" ht="15">
      <c r="A28" s="30">
        <v>30602021</v>
      </c>
      <c r="B28" s="31" t="s">
        <v>132</v>
      </c>
      <c r="C28" s="32">
        <v>281666666.66666669</v>
      </c>
    </row>
    <row r="29" spans="1:3" ht="15">
      <c r="A29" s="30">
        <v>30603011</v>
      </c>
      <c r="B29" s="31" t="s">
        <v>133</v>
      </c>
      <c r="C29" s="32">
        <v>92423041.428571433</v>
      </c>
    </row>
    <row r="30" spans="1:3" ht="15">
      <c r="A30" s="30">
        <v>30603011</v>
      </c>
      <c r="B30" s="31" t="s">
        <v>134</v>
      </c>
      <c r="C30" s="32">
        <v>795820194.70588231</v>
      </c>
    </row>
    <row r="31" spans="1:3" ht="15">
      <c r="A31" s="30">
        <v>30603991</v>
      </c>
      <c r="B31" s="31" t="s">
        <v>15</v>
      </c>
      <c r="C31" s="32">
        <v>79429773</v>
      </c>
    </row>
    <row r="32" spans="1:3" ht="15">
      <c r="A32" s="30">
        <v>30604021</v>
      </c>
      <c r="B32" s="31" t="s">
        <v>59</v>
      </c>
      <c r="C32" s="32">
        <v>11130000000</v>
      </c>
    </row>
    <row r="33" spans="1:3" ht="15">
      <c r="A33" s="30">
        <v>30604031</v>
      </c>
      <c r="B33" s="31" t="s">
        <v>60</v>
      </c>
      <c r="C33" s="32">
        <v>13730461621.594202</v>
      </c>
    </row>
    <row r="34" spans="1:3" ht="15">
      <c r="A34" s="30">
        <v>30701011</v>
      </c>
      <c r="B34" s="31" t="s">
        <v>61</v>
      </c>
      <c r="C34" s="32">
        <v>461282051.28205127</v>
      </c>
    </row>
    <row r="35" spans="1:3" ht="15">
      <c r="A35" s="30">
        <v>30701011</v>
      </c>
      <c r="B35" s="31" t="s">
        <v>62</v>
      </c>
      <c r="C35" s="32">
        <v>1231718285.8974359</v>
      </c>
    </row>
    <row r="36" spans="1:3" ht="15">
      <c r="A36" s="30">
        <v>30701011</v>
      </c>
      <c r="B36" s="31" t="s">
        <v>65</v>
      </c>
      <c r="C36" s="32">
        <v>1748665288.4615386</v>
      </c>
    </row>
    <row r="37" spans="1:3" ht="15">
      <c r="A37" s="30">
        <v>30701011</v>
      </c>
      <c r="B37" s="31" t="s">
        <v>66</v>
      </c>
      <c r="C37" s="32">
        <v>4880475635</v>
      </c>
    </row>
    <row r="38" spans="1:3" ht="15">
      <c r="A38" s="30">
        <v>30701011</v>
      </c>
      <c r="B38" s="31" t="s">
        <v>64</v>
      </c>
      <c r="C38" s="32">
        <v>6917416366.5384617</v>
      </c>
    </row>
    <row r="39" spans="1:3" ht="15">
      <c r="A39" s="30">
        <v>30701011</v>
      </c>
      <c r="B39" s="31" t="s">
        <v>63</v>
      </c>
      <c r="C39" s="32">
        <v>8690644413.5897446</v>
      </c>
    </row>
    <row r="40" spans="1:3" ht="15">
      <c r="A40" s="30">
        <v>30801011</v>
      </c>
      <c r="B40" s="31" t="s">
        <v>67</v>
      </c>
      <c r="C40" s="32">
        <v>1523846153.8461537</v>
      </c>
    </row>
    <row r="41" spans="1:3">
      <c r="C41" s="33">
        <f>SUM(C7:C40)</f>
        <v>173017429468.06339</v>
      </c>
    </row>
  </sheetData>
  <mergeCells count="3">
    <mergeCell ref="A2:C2"/>
    <mergeCell ref="A3:C3"/>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D20" sqref="D20"/>
    </sheetView>
  </sheetViews>
  <sheetFormatPr baseColWidth="10" defaultRowHeight="15"/>
  <cols>
    <col min="1" max="1" width="54" customWidth="1"/>
    <col min="2" max="2" width="28.42578125" customWidth="1"/>
    <col min="4" max="4" width="22.5703125" bestFit="1" customWidth="1"/>
  </cols>
  <sheetData>
    <row r="2" spans="1:4" ht="15" customHeight="1">
      <c r="A2" s="52" t="s">
        <v>18</v>
      </c>
      <c r="B2" s="52"/>
      <c r="C2" s="52"/>
      <c r="D2" s="52"/>
    </row>
    <row r="3" spans="1:4" ht="18">
      <c r="A3" s="52" t="s">
        <v>71</v>
      </c>
      <c r="B3" s="52"/>
      <c r="C3" s="52"/>
      <c r="D3" s="52"/>
    </row>
    <row r="4" spans="1:4" ht="18">
      <c r="A4" s="52" t="s">
        <v>72</v>
      </c>
      <c r="B4" s="52"/>
      <c r="C4" s="52"/>
      <c r="D4" s="52"/>
    </row>
    <row r="7" spans="1:4">
      <c r="A7" s="62" t="s">
        <v>16</v>
      </c>
      <c r="B7" s="63"/>
      <c r="C7" s="64"/>
      <c r="D7" s="28" t="s">
        <v>17</v>
      </c>
    </row>
    <row r="8" spans="1:4" ht="18" customHeight="1">
      <c r="A8" s="59" t="s">
        <v>117</v>
      </c>
      <c r="B8" s="60"/>
      <c r="C8" s="61"/>
      <c r="D8" s="18">
        <v>3357287000</v>
      </c>
    </row>
    <row r="9" spans="1:4" ht="15" customHeight="1">
      <c r="A9" s="59" t="s">
        <v>118</v>
      </c>
      <c r="B9" s="60"/>
      <c r="C9" s="61"/>
      <c r="D9" s="18">
        <v>2762000000</v>
      </c>
    </row>
    <row r="10" spans="1:4" ht="15" customHeight="1">
      <c r="A10" s="59" t="s">
        <v>119</v>
      </c>
      <c r="B10" s="60"/>
      <c r="C10" s="61"/>
      <c r="D10" s="18">
        <v>276200000</v>
      </c>
    </row>
    <row r="11" spans="1:4" ht="24.75" customHeight="1">
      <c r="A11" s="59" t="s">
        <v>120</v>
      </c>
      <c r="B11" s="60"/>
      <c r="C11" s="61"/>
      <c r="D11" s="19">
        <v>98572823</v>
      </c>
    </row>
    <row r="12" spans="1:4" ht="15" customHeight="1">
      <c r="A12" s="59" t="s">
        <v>121</v>
      </c>
      <c r="B12" s="60"/>
      <c r="C12" s="61"/>
      <c r="D12" s="19">
        <v>43100651.960000001</v>
      </c>
    </row>
    <row r="13" spans="1:4" ht="15" customHeight="1">
      <c r="A13" s="59" t="s">
        <v>122</v>
      </c>
      <c r="B13" s="60"/>
      <c r="C13" s="61"/>
      <c r="D13" s="19">
        <v>34538283</v>
      </c>
    </row>
    <row r="14" spans="1:4" ht="15" customHeight="1">
      <c r="A14" s="59" t="s">
        <v>123</v>
      </c>
      <c r="B14" s="60"/>
      <c r="C14" s="61"/>
      <c r="D14" s="19">
        <v>102989926</v>
      </c>
    </row>
    <row r="15" spans="1:4" ht="15" customHeight="1">
      <c r="A15" s="59" t="s">
        <v>124</v>
      </c>
      <c r="B15" s="60"/>
      <c r="C15" s="61"/>
      <c r="D15" s="19">
        <v>830337518.51999998</v>
      </c>
    </row>
    <row r="16" spans="1:4" ht="15" customHeight="1">
      <c r="A16" s="59" t="s">
        <v>153</v>
      </c>
      <c r="B16" s="60"/>
      <c r="C16" s="61"/>
      <c r="D16" s="19">
        <v>60000000</v>
      </c>
    </row>
    <row r="17" spans="1:4" ht="15" customHeight="1">
      <c r="A17" s="59" t="s">
        <v>125</v>
      </c>
      <c r="B17" s="60"/>
      <c r="C17" s="61"/>
      <c r="D17" s="19">
        <v>24121634</v>
      </c>
    </row>
    <row r="18" spans="1:4" ht="15" customHeight="1">
      <c r="A18" s="59" t="s">
        <v>126</v>
      </c>
      <c r="B18" s="60"/>
      <c r="C18" s="61"/>
      <c r="D18" s="19">
        <v>50000000</v>
      </c>
    </row>
    <row r="19" spans="1:4" ht="15" customHeight="1">
      <c r="A19" s="59" t="s">
        <v>115</v>
      </c>
      <c r="B19" s="60"/>
      <c r="C19" s="61"/>
      <c r="D19" s="19">
        <v>10000000</v>
      </c>
    </row>
    <row r="20" spans="1:4">
      <c r="A20" s="59" t="s">
        <v>116</v>
      </c>
      <c r="B20" s="60"/>
      <c r="C20" s="61"/>
      <c r="D20" s="19">
        <f>(SUM(D8:D18)-D10)*6%</f>
        <v>441776870.18879998</v>
      </c>
    </row>
    <row r="21" spans="1:4" ht="18">
      <c r="A21" s="65" t="s">
        <v>68</v>
      </c>
      <c r="B21" s="66"/>
      <c r="C21" s="67"/>
      <c r="D21" s="29">
        <f>SUM(D8:D20)</f>
        <v>8090924706.6687994</v>
      </c>
    </row>
  </sheetData>
  <mergeCells count="18">
    <mergeCell ref="A21:C21"/>
    <mergeCell ref="A8:C8"/>
    <mergeCell ref="A9:C9"/>
    <mergeCell ref="A20:C20"/>
    <mergeCell ref="A17:C17"/>
    <mergeCell ref="A18:C18"/>
    <mergeCell ref="A19:C19"/>
    <mergeCell ref="A2:D2"/>
    <mergeCell ref="A3:D3"/>
    <mergeCell ref="A4:D4"/>
    <mergeCell ref="A15:C15"/>
    <mergeCell ref="A16:C16"/>
    <mergeCell ref="A10:C10"/>
    <mergeCell ref="A11:C11"/>
    <mergeCell ref="A12:C12"/>
    <mergeCell ref="A13:C13"/>
    <mergeCell ref="A14:C14"/>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9" sqref="B9"/>
    </sheetView>
  </sheetViews>
  <sheetFormatPr baseColWidth="10" defaultRowHeight="15"/>
  <cols>
    <col min="1" max="1" width="42.7109375" customWidth="1"/>
    <col min="2" max="2" width="38.42578125" bestFit="1" customWidth="1"/>
    <col min="3" max="3" width="29.85546875" bestFit="1" customWidth="1"/>
    <col min="4" max="4" width="34.5703125" bestFit="1" customWidth="1"/>
    <col min="5" max="5" width="35.28515625" bestFit="1" customWidth="1"/>
    <col min="6" max="6" width="22" bestFit="1" customWidth="1"/>
  </cols>
  <sheetData>
    <row r="1" spans="1:6" ht="18">
      <c r="A1" s="52" t="s">
        <v>18</v>
      </c>
      <c r="B1" s="52"/>
      <c r="C1" s="52"/>
      <c r="D1" s="52"/>
    </row>
    <row r="2" spans="1:6" ht="18">
      <c r="A2" s="52" t="s">
        <v>139</v>
      </c>
      <c r="B2" s="52"/>
      <c r="C2" s="52"/>
      <c r="D2" s="52"/>
    </row>
    <row r="3" spans="1:6" ht="18">
      <c r="A3" s="52" t="s">
        <v>72</v>
      </c>
      <c r="B3" s="52"/>
      <c r="C3" s="52"/>
      <c r="D3" s="52"/>
    </row>
    <row r="5" spans="1:6" ht="15.75">
      <c r="A5" s="34" t="s">
        <v>135</v>
      </c>
      <c r="B5" s="68" t="s">
        <v>136</v>
      </c>
      <c r="C5" s="68"/>
      <c r="D5" s="68"/>
      <c r="E5" s="68"/>
      <c r="F5" s="35"/>
    </row>
    <row r="6" spans="1:6" ht="15.75">
      <c r="A6" s="36"/>
      <c r="B6" s="37"/>
      <c r="C6" s="37"/>
      <c r="D6" s="35"/>
      <c r="E6" s="35"/>
      <c r="F6" s="35"/>
    </row>
    <row r="7" spans="1:6" ht="15.75">
      <c r="A7" s="38"/>
      <c r="B7" s="45" t="s">
        <v>73</v>
      </c>
      <c r="C7" s="45" t="s">
        <v>74</v>
      </c>
      <c r="D7" s="46" t="s">
        <v>75</v>
      </c>
      <c r="E7" s="47" t="s">
        <v>76</v>
      </c>
      <c r="F7" s="48" t="s">
        <v>137</v>
      </c>
    </row>
    <row r="8" spans="1:6" ht="15.75">
      <c r="A8" s="39"/>
      <c r="B8" s="37"/>
      <c r="C8" s="37"/>
      <c r="D8" s="35"/>
      <c r="E8" s="35"/>
      <c r="F8" s="40"/>
    </row>
    <row r="9" spans="1:6" ht="15.75">
      <c r="A9" s="41" t="s">
        <v>117</v>
      </c>
      <c r="B9" s="42">
        <v>2034000000</v>
      </c>
      <c r="C9" s="42">
        <v>1057000000</v>
      </c>
      <c r="D9" s="42">
        <v>266287000</v>
      </c>
      <c r="E9" s="43">
        <v>0</v>
      </c>
      <c r="F9" s="44">
        <f>+B9+C9+D9+E9</f>
        <v>3357287000</v>
      </c>
    </row>
    <row r="10" spans="1:6" ht="15.75">
      <c r="A10" s="41" t="s">
        <v>118</v>
      </c>
      <c r="B10" s="42">
        <v>2579000000</v>
      </c>
      <c r="C10" s="42">
        <v>0</v>
      </c>
      <c r="D10" s="42"/>
      <c r="E10" s="42">
        <v>183000000</v>
      </c>
      <c r="F10" s="44">
        <f>+B10+C10+D10+E10</f>
        <v>2762000000</v>
      </c>
    </row>
    <row r="11" spans="1:6" ht="15.75">
      <c r="A11" s="69" t="s">
        <v>138</v>
      </c>
      <c r="B11" s="69"/>
      <c r="C11" s="69"/>
      <c r="D11" s="69"/>
      <c r="E11" s="69"/>
      <c r="F11" s="44">
        <f>+F9+F10</f>
        <v>6119287000</v>
      </c>
    </row>
  </sheetData>
  <mergeCells count="5">
    <mergeCell ref="B5:E5"/>
    <mergeCell ref="A11:E11"/>
    <mergeCell ref="A1:D1"/>
    <mergeCell ref="A2:D2"/>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abSelected="1" workbookViewId="0">
      <selection activeCell="G12" sqref="G12"/>
    </sheetView>
  </sheetViews>
  <sheetFormatPr baseColWidth="10" defaultRowHeight="1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 min="9" max="9" width="40" bestFit="1" customWidth="1"/>
  </cols>
  <sheetData>
    <row r="2" spans="2:9" ht="18">
      <c r="B2" s="52" t="s">
        <v>18</v>
      </c>
      <c r="C2" s="52"/>
      <c r="D2" s="52"/>
      <c r="E2" s="52"/>
      <c r="F2" s="52"/>
      <c r="G2" s="52"/>
      <c r="H2" s="52"/>
    </row>
    <row r="3" spans="2:9" ht="18">
      <c r="B3" s="52" t="s">
        <v>88</v>
      </c>
      <c r="C3" s="52"/>
      <c r="D3" s="52"/>
      <c r="E3" s="52"/>
      <c r="F3" s="52"/>
      <c r="G3" s="52"/>
      <c r="H3" s="52"/>
    </row>
    <row r="4" spans="2:9" ht="18">
      <c r="B4" s="52" t="s">
        <v>9</v>
      </c>
      <c r="C4" s="52"/>
      <c r="D4" s="52"/>
      <c r="E4" s="52"/>
      <c r="F4" s="52"/>
      <c r="G4" s="52"/>
      <c r="H4" s="52"/>
    </row>
    <row r="5" spans="2:9">
      <c r="B5" s="1"/>
      <c r="C5" s="1"/>
      <c r="D5" s="1"/>
      <c r="F5" s="2"/>
    </row>
    <row r="6" spans="2:9">
      <c r="B6" s="1"/>
      <c r="C6" s="1"/>
      <c r="D6" s="1"/>
      <c r="E6" s="1"/>
      <c r="F6" s="2"/>
    </row>
    <row r="7" spans="2:9" ht="45">
      <c r="B7" s="21" t="s">
        <v>0</v>
      </c>
      <c r="C7" s="21" t="s">
        <v>1</v>
      </c>
      <c r="D7" s="21" t="s">
        <v>2</v>
      </c>
      <c r="E7" s="21" t="s">
        <v>3</v>
      </c>
      <c r="F7" s="21" t="s">
        <v>4</v>
      </c>
      <c r="G7" s="22" t="s">
        <v>19</v>
      </c>
      <c r="H7" s="21" t="s">
        <v>42</v>
      </c>
      <c r="I7" s="21" t="s">
        <v>154</v>
      </c>
    </row>
    <row r="8" spans="2:9">
      <c r="B8" s="8" t="s">
        <v>24</v>
      </c>
      <c r="C8" s="9">
        <v>2006</v>
      </c>
      <c r="D8" s="25" t="s">
        <v>140</v>
      </c>
      <c r="E8" s="9" t="s">
        <v>25</v>
      </c>
      <c r="F8" s="8" t="s">
        <v>5</v>
      </c>
      <c r="G8" s="10">
        <v>44756</v>
      </c>
      <c r="H8" s="20" t="s">
        <v>77</v>
      </c>
      <c r="I8" s="49">
        <v>60000000</v>
      </c>
    </row>
    <row r="9" spans="2:9">
      <c r="B9" s="8" t="s">
        <v>24</v>
      </c>
      <c r="C9" s="9">
        <v>2006</v>
      </c>
      <c r="D9" s="25" t="s">
        <v>141</v>
      </c>
      <c r="E9" s="9" t="s">
        <v>25</v>
      </c>
      <c r="F9" s="8" t="s">
        <v>5</v>
      </c>
      <c r="G9" s="10">
        <v>44756</v>
      </c>
      <c r="H9" s="20" t="s">
        <v>77</v>
      </c>
      <c r="I9" s="49">
        <v>60000000</v>
      </c>
    </row>
    <row r="10" spans="2:9">
      <c r="B10" s="8" t="s">
        <v>26</v>
      </c>
      <c r="C10" s="9">
        <v>2006</v>
      </c>
      <c r="D10" s="25" t="s">
        <v>142</v>
      </c>
      <c r="E10" s="9" t="s">
        <v>27</v>
      </c>
      <c r="F10" s="8" t="s">
        <v>28</v>
      </c>
      <c r="G10" s="10">
        <v>44756</v>
      </c>
      <c r="H10" s="20" t="s">
        <v>78</v>
      </c>
      <c r="I10" s="49">
        <v>70000000</v>
      </c>
    </row>
    <row r="11" spans="2:9">
      <c r="B11" s="8" t="s">
        <v>29</v>
      </c>
      <c r="C11" s="9">
        <v>2010</v>
      </c>
      <c r="D11" s="25" t="s">
        <v>143</v>
      </c>
      <c r="E11" s="9" t="s">
        <v>23</v>
      </c>
      <c r="F11" s="8" t="s">
        <v>30</v>
      </c>
      <c r="G11" s="10">
        <v>44756</v>
      </c>
      <c r="H11" s="20" t="s">
        <v>79</v>
      </c>
      <c r="I11" s="49">
        <v>60000000</v>
      </c>
    </row>
    <row r="12" spans="2:9">
      <c r="B12" s="8" t="s">
        <v>22</v>
      </c>
      <c r="C12" s="9">
        <v>2011</v>
      </c>
      <c r="D12" s="25" t="s">
        <v>144</v>
      </c>
      <c r="E12" s="9" t="s">
        <v>31</v>
      </c>
      <c r="F12" s="8" t="s">
        <v>32</v>
      </c>
      <c r="G12" s="10">
        <v>44758</v>
      </c>
      <c r="H12" s="20" t="s">
        <v>80</v>
      </c>
      <c r="I12" s="49">
        <v>25000000</v>
      </c>
    </row>
    <row r="13" spans="2:9">
      <c r="B13" s="8" t="s">
        <v>29</v>
      </c>
      <c r="C13" s="9">
        <v>2012</v>
      </c>
      <c r="D13" s="25" t="s">
        <v>145</v>
      </c>
      <c r="E13" s="9" t="s">
        <v>31</v>
      </c>
      <c r="F13" s="8" t="s">
        <v>33</v>
      </c>
      <c r="G13" s="10">
        <v>44756</v>
      </c>
      <c r="H13" s="20" t="s">
        <v>81</v>
      </c>
      <c r="I13" s="49">
        <v>40000000</v>
      </c>
    </row>
    <row r="14" spans="2:9">
      <c r="B14" s="8" t="s">
        <v>22</v>
      </c>
      <c r="C14" s="9">
        <v>2012</v>
      </c>
      <c r="D14" s="25" t="s">
        <v>146</v>
      </c>
      <c r="E14" s="9" t="s">
        <v>21</v>
      </c>
      <c r="F14" s="8" t="s">
        <v>6</v>
      </c>
      <c r="G14" s="10">
        <v>44796</v>
      </c>
      <c r="H14" s="20" t="s">
        <v>82</v>
      </c>
      <c r="I14" s="49">
        <v>45000000</v>
      </c>
    </row>
    <row r="15" spans="2:9">
      <c r="B15" s="8" t="s">
        <v>22</v>
      </c>
      <c r="C15" s="9">
        <v>2018</v>
      </c>
      <c r="D15" s="25" t="s">
        <v>147</v>
      </c>
      <c r="E15" s="9" t="s">
        <v>21</v>
      </c>
      <c r="F15" s="8" t="s">
        <v>34</v>
      </c>
      <c r="G15" s="10">
        <v>44891</v>
      </c>
      <c r="H15" s="20" t="s">
        <v>83</v>
      </c>
      <c r="I15" s="49">
        <v>85000000</v>
      </c>
    </row>
    <row r="16" spans="2:9">
      <c r="B16" s="8" t="s">
        <v>22</v>
      </c>
      <c r="C16" s="9">
        <v>2018</v>
      </c>
      <c r="D16" s="25" t="s">
        <v>148</v>
      </c>
      <c r="E16" s="9" t="s">
        <v>21</v>
      </c>
      <c r="F16" s="8" t="s">
        <v>34</v>
      </c>
      <c r="G16" s="10">
        <v>44891</v>
      </c>
      <c r="H16" s="20" t="s">
        <v>83</v>
      </c>
      <c r="I16" s="49">
        <v>85000000</v>
      </c>
    </row>
    <row r="17" spans="2:9">
      <c r="B17" s="8" t="s">
        <v>20</v>
      </c>
      <c r="C17" s="9">
        <v>2018</v>
      </c>
      <c r="D17" s="25" t="s">
        <v>149</v>
      </c>
      <c r="E17" s="9" t="s">
        <v>31</v>
      </c>
      <c r="F17" s="8" t="s">
        <v>35</v>
      </c>
      <c r="G17" s="10">
        <v>44921</v>
      </c>
      <c r="H17" s="20" t="s">
        <v>84</v>
      </c>
      <c r="I17" s="49">
        <v>125000000</v>
      </c>
    </row>
    <row r="18" spans="2:9">
      <c r="B18" s="8" t="s">
        <v>36</v>
      </c>
      <c r="C18" s="9">
        <v>2013</v>
      </c>
      <c r="D18" s="25" t="s">
        <v>150</v>
      </c>
      <c r="E18" s="9" t="s">
        <v>37</v>
      </c>
      <c r="F18" s="8" t="s">
        <v>7</v>
      </c>
      <c r="G18" s="10">
        <v>44812</v>
      </c>
      <c r="H18" s="20" t="s">
        <v>85</v>
      </c>
      <c r="I18" s="49">
        <v>3100000</v>
      </c>
    </row>
    <row r="19" spans="2:9">
      <c r="B19" s="8" t="s">
        <v>38</v>
      </c>
      <c r="C19" s="9">
        <v>2019</v>
      </c>
      <c r="D19" s="25" t="s">
        <v>151</v>
      </c>
      <c r="E19" s="9" t="s">
        <v>39</v>
      </c>
      <c r="F19" s="8" t="s">
        <v>8</v>
      </c>
      <c r="G19" s="10">
        <v>44918</v>
      </c>
      <c r="H19" s="20" t="s">
        <v>86</v>
      </c>
      <c r="I19" s="49">
        <v>150000000</v>
      </c>
    </row>
    <row r="20" spans="2:9">
      <c r="B20" s="8" t="s">
        <v>29</v>
      </c>
      <c r="C20" s="9">
        <v>2019</v>
      </c>
      <c r="D20" s="25" t="s">
        <v>152</v>
      </c>
      <c r="E20" s="9" t="s">
        <v>40</v>
      </c>
      <c r="F20" s="8" t="s">
        <v>41</v>
      </c>
      <c r="G20" s="10">
        <v>44957</v>
      </c>
      <c r="H20" s="20" t="s">
        <v>87</v>
      </c>
      <c r="I20" s="49">
        <v>175000000</v>
      </c>
    </row>
  </sheetData>
  <mergeCells count="3">
    <mergeCell ref="B2:H2"/>
    <mergeCell ref="B3:H3"/>
    <mergeCell ref="B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E8" sqref="E8"/>
    </sheetView>
  </sheetViews>
  <sheetFormatPr baseColWidth="10" defaultRowHeight="15"/>
  <cols>
    <col min="2" max="2" width="47.42578125" customWidth="1"/>
    <col min="3" max="3" width="10" bestFit="1" customWidth="1"/>
    <col min="4" max="4" width="7" bestFit="1" customWidth="1"/>
    <col min="5" max="5" width="48.5703125" bestFit="1" customWidth="1"/>
    <col min="6" max="6" width="19.5703125" bestFit="1" customWidth="1"/>
  </cols>
  <sheetData>
    <row r="2" spans="1:9" ht="18">
      <c r="B2" s="52" t="s">
        <v>18</v>
      </c>
      <c r="C2" s="52"/>
      <c r="D2" s="52"/>
      <c r="E2" s="52"/>
      <c r="F2" s="52"/>
    </row>
    <row r="3" spans="1:9" ht="18">
      <c r="B3" s="52" t="s">
        <v>89</v>
      </c>
      <c r="C3" s="52"/>
      <c r="D3" s="52"/>
      <c r="E3" s="52"/>
      <c r="F3" s="52"/>
    </row>
    <row r="4" spans="1:9" ht="18">
      <c r="B4" s="52" t="s">
        <v>9</v>
      </c>
      <c r="C4" s="52"/>
      <c r="D4" s="52"/>
      <c r="E4" s="52"/>
      <c r="F4" s="52"/>
    </row>
    <row r="5" spans="1:9">
      <c r="A5" s="5"/>
      <c r="B5" s="23"/>
      <c r="C5" s="23"/>
      <c r="D5" s="5"/>
      <c r="E5" s="24"/>
      <c r="F5" s="5"/>
      <c r="G5" s="5"/>
      <c r="H5" s="5"/>
      <c r="I5" s="5"/>
    </row>
    <row r="6" spans="1:9">
      <c r="A6" s="5"/>
      <c r="B6" s="23"/>
      <c r="C6" s="23"/>
      <c r="D6" s="23"/>
      <c r="E6" s="24"/>
      <c r="F6" s="5"/>
      <c r="G6" s="5"/>
      <c r="H6" s="5"/>
      <c r="I6" s="5"/>
    </row>
    <row r="7" spans="1:9">
      <c r="A7" s="5"/>
      <c r="B7" s="12" t="s">
        <v>43</v>
      </c>
      <c r="C7" s="12" t="s">
        <v>44</v>
      </c>
      <c r="D7" s="12" t="s">
        <v>2</v>
      </c>
      <c r="E7" s="12" t="s">
        <v>10</v>
      </c>
      <c r="F7" s="12" t="s">
        <v>45</v>
      </c>
      <c r="G7" s="5"/>
      <c r="H7" s="5"/>
      <c r="I7" s="5"/>
    </row>
    <row r="8" spans="1:9">
      <c r="A8" s="5"/>
      <c r="B8" s="6" t="s">
        <v>92</v>
      </c>
      <c r="C8" s="6" t="s">
        <v>91</v>
      </c>
      <c r="D8" s="6" t="s">
        <v>46</v>
      </c>
      <c r="E8" s="6" t="s">
        <v>96</v>
      </c>
      <c r="F8" s="13">
        <v>2882760</v>
      </c>
      <c r="G8" s="5"/>
      <c r="H8" s="5"/>
      <c r="I8" s="5"/>
    </row>
    <row r="9" spans="1:9">
      <c r="A9" s="5"/>
      <c r="B9" s="5"/>
      <c r="C9" s="5"/>
      <c r="D9" s="5"/>
      <c r="E9" s="5"/>
      <c r="F9" s="14">
        <f>SUM(F8:F8)</f>
        <v>2882760</v>
      </c>
      <c r="G9" s="5"/>
      <c r="H9" s="5"/>
      <c r="I9" s="5"/>
    </row>
    <row r="10" spans="1:9">
      <c r="A10" s="5"/>
      <c r="B10" s="5"/>
      <c r="C10" s="5"/>
      <c r="D10" s="5"/>
      <c r="E10" s="5"/>
      <c r="F10" s="5"/>
      <c r="G10" s="5"/>
      <c r="H10" s="5"/>
      <c r="I10" s="5"/>
    </row>
    <row r="11" spans="1:9">
      <c r="A11" s="5"/>
      <c r="B11" s="5"/>
      <c r="C11" s="5"/>
      <c r="D11" s="5"/>
      <c r="E11" s="5"/>
      <c r="F11" s="5"/>
      <c r="G11" s="5"/>
      <c r="H11" s="5"/>
      <c r="I11" s="5"/>
    </row>
    <row r="12" spans="1:9">
      <c r="A12" s="5"/>
      <c r="B12" s="5"/>
      <c r="C12" s="5"/>
      <c r="D12" s="5"/>
      <c r="E12" s="5"/>
      <c r="F12" s="5"/>
      <c r="G12" s="5"/>
      <c r="H12" s="5"/>
      <c r="I12" s="5"/>
    </row>
    <row r="13" spans="1:9">
      <c r="A13" s="5"/>
      <c r="B13" s="5"/>
      <c r="C13" s="5"/>
      <c r="D13" s="5"/>
      <c r="E13" s="5"/>
      <c r="F13" s="5"/>
      <c r="G13" s="5"/>
      <c r="H13" s="5"/>
      <c r="I13" s="5"/>
    </row>
    <row r="14" spans="1:9">
      <c r="A14" s="5"/>
      <c r="B14" s="5"/>
      <c r="C14" s="5"/>
      <c r="D14" s="5"/>
      <c r="E14" s="5"/>
      <c r="F14" s="5"/>
      <c r="G14" s="5"/>
      <c r="H14" s="5"/>
      <c r="I14" s="5"/>
    </row>
    <row r="15" spans="1:9">
      <c r="A15" s="5"/>
      <c r="B15" s="5"/>
      <c r="C15" s="5"/>
      <c r="D15" s="5"/>
      <c r="E15" s="5"/>
      <c r="F15" s="5"/>
      <c r="G15" s="5"/>
      <c r="H15" s="5"/>
      <c r="I15" s="5"/>
    </row>
    <row r="16" spans="1:9">
      <c r="A16" s="5"/>
      <c r="B16" s="5"/>
      <c r="C16" s="5"/>
      <c r="D16" s="5"/>
      <c r="E16" s="5"/>
      <c r="F16" s="5"/>
      <c r="G16" s="5"/>
      <c r="H16" s="5"/>
      <c r="I16" s="5"/>
    </row>
    <row r="17" spans="1:9">
      <c r="A17" s="5"/>
      <c r="B17" s="5"/>
      <c r="C17" s="5"/>
      <c r="D17" s="5"/>
      <c r="E17" s="5"/>
      <c r="F17" s="5"/>
      <c r="G17" s="5"/>
      <c r="H17" s="5"/>
      <c r="I17" s="5"/>
    </row>
    <row r="18" spans="1:9">
      <c r="A18" s="5"/>
      <c r="B18" s="5"/>
      <c r="C18" s="5"/>
      <c r="D18" s="5"/>
      <c r="E18" s="5"/>
      <c r="F18" s="5"/>
      <c r="G18" s="5"/>
      <c r="H18" s="5"/>
      <c r="I18" s="5"/>
    </row>
    <row r="19" spans="1:9">
      <c r="A19" s="5"/>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c r="A24" s="5"/>
      <c r="B24" s="5"/>
      <c r="C24" s="5"/>
      <c r="D24" s="5"/>
      <c r="E24" s="5"/>
      <c r="F24" s="5"/>
      <c r="G24" s="5"/>
      <c r="H24" s="5"/>
      <c r="I24" s="5"/>
    </row>
    <row r="25" spans="1:9">
      <c r="A25" s="5"/>
      <c r="B25" s="5"/>
      <c r="C25" s="5"/>
      <c r="D25" s="5"/>
      <c r="E25" s="5"/>
      <c r="F25" s="5"/>
      <c r="G25" s="5"/>
      <c r="H25" s="5"/>
      <c r="I25" s="5"/>
    </row>
  </sheetData>
  <mergeCells count="3">
    <mergeCell ref="B2:F2"/>
    <mergeCell ref="B3:F3"/>
    <mergeCell ref="B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F8" sqref="F8"/>
    </sheetView>
  </sheetViews>
  <sheetFormatPr baseColWidth="10" defaultRowHeight="15"/>
  <cols>
    <col min="2" max="2" width="45.42578125" customWidth="1"/>
    <col min="3" max="3" width="10.5703125" bestFit="1" customWidth="1"/>
    <col min="4" max="4" width="10" bestFit="1" customWidth="1"/>
    <col min="5" max="5" width="55.140625" customWidth="1"/>
    <col min="6" max="6" width="25.85546875" bestFit="1" customWidth="1"/>
  </cols>
  <sheetData>
    <row r="2" spans="2:6" ht="18">
      <c r="B2" s="52" t="s">
        <v>18</v>
      </c>
      <c r="C2" s="52"/>
      <c r="D2" s="52"/>
      <c r="E2" s="52"/>
      <c r="F2" s="52"/>
    </row>
    <row r="3" spans="2:6" ht="18">
      <c r="B3" s="52" t="s">
        <v>90</v>
      </c>
      <c r="C3" s="52"/>
      <c r="D3" s="52"/>
      <c r="E3" s="52"/>
      <c r="F3" s="52"/>
    </row>
    <row r="4" spans="2:6" ht="18">
      <c r="B4" s="52" t="s">
        <v>9</v>
      </c>
      <c r="C4" s="52"/>
      <c r="D4" s="52"/>
      <c r="E4" s="52"/>
      <c r="F4" s="52"/>
    </row>
    <row r="5" spans="2:6">
      <c r="B5" s="1"/>
      <c r="C5" s="1"/>
      <c r="D5" s="1"/>
      <c r="F5" s="2"/>
    </row>
    <row r="6" spans="2:6">
      <c r="B6" s="1"/>
      <c r="C6" s="1"/>
      <c r="D6" s="1"/>
      <c r="E6" s="1"/>
      <c r="F6" s="2"/>
    </row>
    <row r="7" spans="2:6">
      <c r="B7" s="12" t="s">
        <v>43</v>
      </c>
      <c r="C7" s="12" t="s">
        <v>44</v>
      </c>
      <c r="D7" s="12" t="s">
        <v>2</v>
      </c>
      <c r="E7" s="12" t="s">
        <v>10</v>
      </c>
      <c r="F7" s="12" t="s">
        <v>45</v>
      </c>
    </row>
    <row r="8" spans="2:6" ht="57">
      <c r="B8" s="26" t="s">
        <v>93</v>
      </c>
      <c r="C8" s="6" t="s">
        <v>94</v>
      </c>
      <c r="D8" s="6" t="s">
        <v>46</v>
      </c>
      <c r="E8" s="6" t="s">
        <v>95</v>
      </c>
      <c r="F8" s="13">
        <v>65553366</v>
      </c>
    </row>
  </sheetData>
  <mergeCells count="3">
    <mergeCell ref="B2:F2"/>
    <mergeCell ref="B3:F3"/>
    <mergeCell ref="B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 VLR ASEG UNICAUCA</vt:lpstr>
      <vt:lpstr>EDIFICIOS UNICAUCA</vt:lpstr>
      <vt:lpstr>RESUMEN VLR ASEG UNISALUD</vt:lpstr>
      <vt:lpstr>INMUEBLES UNISALUD</vt:lpstr>
      <vt:lpstr>LISTADO VEHICULOS</vt:lpstr>
      <vt:lpstr>CASCO BARCO</vt:lpstr>
      <vt:lpstr>MAQUINARIA Y EQUIPO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Usuario</cp:lastModifiedBy>
  <dcterms:created xsi:type="dcterms:W3CDTF">2019-05-10T14:23:25Z</dcterms:created>
  <dcterms:modified xsi:type="dcterms:W3CDTF">2022-04-25T02:21:16Z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